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10965" activeTab="1"/>
  </bookViews>
  <sheets>
    <sheet name="1_2021" sheetId="1" r:id="rId1"/>
    <sheet name="2_2021" sheetId="2" r:id="rId2"/>
  </sheets>
  <definedNames/>
  <calcPr fullCalcOnLoad="1" refMode="R1C1"/>
</workbook>
</file>

<file path=xl/sharedStrings.xml><?xml version="1.0" encoding="utf-8"?>
<sst xmlns="http://schemas.openxmlformats.org/spreadsheetml/2006/main" count="117" uniqueCount="89">
  <si>
    <t>Поступление гуманитарной помощи</t>
  </si>
  <si>
    <t>Анонимно</t>
  </si>
  <si>
    <t>Ящик для сбора пожертвований</t>
  </si>
  <si>
    <t>Наименование</t>
  </si>
  <si>
    <t>руб.</t>
  </si>
  <si>
    <t>Поступления благотворительных средств:</t>
  </si>
  <si>
    <t>Расходование благотворительных средств:</t>
  </si>
  <si>
    <t xml:space="preserve">         в том числе:                                                                </t>
  </si>
  <si>
    <t xml:space="preserve">Расходы на содержание и уставную деятельн. Фонда </t>
  </si>
  <si>
    <t>в т. ч. зарплата сотрудников</t>
  </si>
  <si>
    <t>Взнос учредителя</t>
  </si>
  <si>
    <t>Расходы по программе "Благо.ру"</t>
  </si>
  <si>
    <t xml:space="preserve">Оказание гуманитарной помощи участницам благотворительных программ (продукты, памперсы, детское питание, коляски, кроватки и пр.) </t>
  </si>
  <si>
    <t>Миров Александр Игоревич</t>
  </si>
  <si>
    <t>КАФ Фонд поддержки и развития филантропии</t>
  </si>
  <si>
    <t>Адресные благотворительные пожертвования подопечным семьям:</t>
  </si>
  <si>
    <t>Дуванов Денис Николаевич</t>
  </si>
  <si>
    <t>Ясинская Л.В.</t>
  </si>
  <si>
    <t>Программа " Самая лучшая Больница"</t>
  </si>
  <si>
    <t>Акилина Анна Анатольевна</t>
  </si>
  <si>
    <t>Москвичева Ирина Валерьевна</t>
  </si>
  <si>
    <t>Емельянова Светлана</t>
  </si>
  <si>
    <t>Отчет о поступлении и расходовании полученных средств за 2-й квартал 2020 года</t>
  </si>
  <si>
    <t>УФК по Рязанской области Мин ТО и ОО (субсидия)</t>
  </si>
  <si>
    <t>Кирюхина Екатерина Александровна</t>
  </si>
  <si>
    <t>Ясинская Людмила Владимировна</t>
  </si>
  <si>
    <t>Анонимные жертвователи</t>
  </si>
  <si>
    <t>Безенбеева Светлана Юрьевна</t>
  </si>
  <si>
    <t>Пожертвования на благотворительные программы фонда</t>
  </si>
  <si>
    <t>Днестранская Татьяна Вячеславовна</t>
  </si>
  <si>
    <t>Ерофеева Анжела Анатольевна</t>
  </si>
  <si>
    <t>Рычагова Александра Аркадьевна</t>
  </si>
  <si>
    <t>Программа " Самая лучшая Больница" в т.ч:</t>
  </si>
  <si>
    <t>в т.ч. материальная помощь</t>
  </si>
  <si>
    <t xml:space="preserve">Оказание гуманитарной помощи участницам благотворительных программ (продукты, памперсы, детское питание, коляски, кроватки, бытовая химия  и пр.) </t>
  </si>
  <si>
    <t xml:space="preserve">материальная помощь </t>
  </si>
  <si>
    <t>гуманитарная помощь</t>
  </si>
  <si>
    <t>Болеева Елена Анатольевна</t>
  </si>
  <si>
    <t xml:space="preserve">Данилова Елена </t>
  </si>
  <si>
    <t>Калинкина Надежда Николаевна</t>
  </si>
  <si>
    <t>Федулова Светлана Вячеславовна</t>
  </si>
  <si>
    <t>Булаева Лидия Александровна</t>
  </si>
  <si>
    <t>Мееревич Вера ивановна</t>
  </si>
  <si>
    <t>Степахина Евгения Евгеньевна</t>
  </si>
  <si>
    <t>Расходы по программе "С заботой о маме" Грант от фонда В.Потанина</t>
  </si>
  <si>
    <t>Пожертвования частных лиц</t>
  </si>
  <si>
    <t>Отчет о поступлении и расходовании полученных средств за 1-й квартал 2021 года</t>
  </si>
  <si>
    <t>Остаток неиспользованных средств на 01.01.2021</t>
  </si>
  <si>
    <t>Остаток неиспользованных средств на 31.03.2021</t>
  </si>
  <si>
    <t>Гусева Инна Юрьевна</t>
  </si>
  <si>
    <t>Иванов И.И.</t>
  </si>
  <si>
    <t>Левкина Татьяна Петровна</t>
  </si>
  <si>
    <t>Лупандина Анна Витальевна</t>
  </si>
  <si>
    <t>Майровская Александра</t>
  </si>
  <si>
    <t>Медынская Елена Юрьевна</t>
  </si>
  <si>
    <t>Молчанова Елена Валериевна</t>
  </si>
  <si>
    <t>Никитина Анастасия Игоревна</t>
  </si>
  <si>
    <t>Адресная помощь</t>
  </si>
  <si>
    <t>Аксенова Юлия Викторовна</t>
  </si>
  <si>
    <t>Антонов Дмитрий Валерьевич</t>
  </si>
  <si>
    <t>Пономаренко Елена Александровна</t>
  </si>
  <si>
    <t>Устюкова Ульяна Ивановна</t>
  </si>
  <si>
    <t>Покровская Екатерина Валерьевна</t>
  </si>
  <si>
    <t xml:space="preserve">адресная помощь </t>
  </si>
  <si>
    <t>емкость-контейнер</t>
  </si>
  <si>
    <t>трубки оптические</t>
  </si>
  <si>
    <t>Организация праздничных мероприятий</t>
  </si>
  <si>
    <t>Остаток неиспользованных средств на 01.04.2021</t>
  </si>
  <si>
    <t>Андреева Елена Сергеевна</t>
  </si>
  <si>
    <t>Дивущак Анна Николаевна</t>
  </si>
  <si>
    <t>Тищенко Владлена Владимировна</t>
  </si>
  <si>
    <t>Царьков Виталий Андреевич</t>
  </si>
  <si>
    <t>Вакшина Наталья Николаевна</t>
  </si>
  <si>
    <t>Елисеева Надежда Васильевна</t>
  </si>
  <si>
    <t>Журавлев Михаил Николаевич</t>
  </si>
  <si>
    <t>Комкова Наталья Викторовна</t>
  </si>
  <si>
    <t>Курусь Иван Филиппович</t>
  </si>
  <si>
    <t>Микерова Светлана Николаевна</t>
  </si>
  <si>
    <t>Минеев Алекснадр Викторович</t>
  </si>
  <si>
    <t>Нецкина Вера Александровна</t>
  </si>
  <si>
    <t>Пичужкина Виктория Александровна</t>
  </si>
  <si>
    <t>Сысоева А.А.</t>
  </si>
  <si>
    <t>Фокина Анна Александровна</t>
  </si>
  <si>
    <t>Морозова Анастасия Игоревна</t>
  </si>
  <si>
    <t>Эрлихсон Ирина Марковна</t>
  </si>
  <si>
    <t>Остаток неиспользованных средств на 30.06.2021</t>
  </si>
  <si>
    <t>Нитки ПДС, 70 см, 36 шт</t>
  </si>
  <si>
    <t>Халаты с завязками, 34 шт</t>
  </si>
  <si>
    <t xml:space="preserve">Проведение праздничных и публичных мероприятий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</si>
</sst>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0_ ;[Red]\-0.00\ "/>
    <numFmt numFmtId="168" formatCode="0;[Red]\-0"/>
    <numFmt numFmtId="169" formatCode="0.00000"/>
    <numFmt numFmtId="170" formatCode="0.0000"/>
    <numFmt numFmtId="171" formatCode="0.000"/>
    <numFmt numFmtId="172" formatCode="0.0"/>
    <numFmt numFmtId="173" formatCode="0.0;[Red]\-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_ ;[Red]\-0.0\ "/>
    <numFmt numFmtId="180" formatCode="#,##0.000;[Red]\-#,##0.000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5"/>
    </xf>
    <xf numFmtId="0" fontId="1" fillId="33" borderId="14" xfId="0" applyNumberFormat="1" applyFont="1" applyFill="1" applyBorder="1" applyAlignment="1">
      <alignment horizontal="left" vertical="top" wrapText="1"/>
    </xf>
    <xf numFmtId="164" fontId="1" fillId="33" borderId="15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164" fontId="2" fillId="0" borderId="1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 indent="2"/>
    </xf>
    <xf numFmtId="0" fontId="5" fillId="0" borderId="0" xfId="0" applyFont="1" applyAlignment="1">
      <alignment horizontal="left"/>
    </xf>
    <xf numFmtId="0" fontId="3" fillId="0" borderId="13" xfId="0" applyNumberFormat="1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7" fillId="0" borderId="17" xfId="0" applyNumberFormat="1" applyFont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left" vertical="top" wrapText="1"/>
    </xf>
    <xf numFmtId="164" fontId="6" fillId="33" borderId="15" xfId="0" applyNumberFormat="1" applyFont="1" applyFill="1" applyBorder="1" applyAlignment="1">
      <alignment horizontal="right" vertical="top" wrapText="1"/>
    </xf>
    <xf numFmtId="0" fontId="4" fillId="0" borderId="21" xfId="0" applyNumberFormat="1" applyFont="1" applyBorder="1" applyAlignment="1">
      <alignment horizontal="left" vertical="top" wrapText="1" indent="2"/>
    </xf>
    <xf numFmtId="0" fontId="8" fillId="0" borderId="21" xfId="0" applyNumberFormat="1" applyFont="1" applyBorder="1" applyAlignment="1">
      <alignment horizontal="left" vertical="top" wrapText="1" indent="2"/>
    </xf>
    <xf numFmtId="0" fontId="3" fillId="0" borderId="21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Border="1" applyAlignment="1">
      <alignment horizontal="left" vertical="top" wrapText="1" indent="2"/>
    </xf>
    <xf numFmtId="164" fontId="2" fillId="0" borderId="21" xfId="0" applyNumberFormat="1" applyFont="1" applyBorder="1" applyAlignment="1">
      <alignment horizontal="right" vertical="top" wrapText="1"/>
    </xf>
    <xf numFmtId="0" fontId="9" fillId="0" borderId="21" xfId="0" applyNumberFormat="1" applyFont="1" applyBorder="1" applyAlignment="1">
      <alignment horizontal="right" vertical="top" wrapText="1" indent="2"/>
    </xf>
    <xf numFmtId="165" fontId="2" fillId="0" borderId="21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 vertical="top" wrapText="1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Fill="1" applyBorder="1" applyAlignment="1">
      <alignment vertical="top" wrapText="1"/>
    </xf>
    <xf numFmtId="164" fontId="3" fillId="0" borderId="21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horizontal="right" vertical="top" wrapText="1"/>
    </xf>
    <xf numFmtId="0" fontId="1" fillId="0" borderId="21" xfId="0" applyNumberFormat="1" applyFont="1" applyFill="1" applyBorder="1" applyAlignment="1">
      <alignment horizontal="left" vertical="top" wrapText="1" indent="1"/>
    </xf>
    <xf numFmtId="0" fontId="2" fillId="0" borderId="21" xfId="0" applyNumberFormat="1" applyFont="1" applyFill="1" applyBorder="1" applyAlignment="1">
      <alignment horizontal="left" vertical="top" wrapText="1" indent="5"/>
    </xf>
    <xf numFmtId="4" fontId="1" fillId="0" borderId="21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165" fontId="2" fillId="0" borderId="2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8"/>
  <sheetViews>
    <sheetView zoomScalePageLayoutView="0" workbookViewId="0" topLeftCell="A1">
      <selection activeCell="C57" sqref="C57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2" t="s">
        <v>46</v>
      </c>
      <c r="C1" s="43"/>
    </row>
    <row r="2" spans="2:3" ht="12" thickBot="1">
      <c r="B2" s="3"/>
      <c r="C2" s="4"/>
    </row>
    <row r="3" spans="2:3" ht="11.25">
      <c r="B3" s="44" t="s">
        <v>3</v>
      </c>
      <c r="C3" s="46" t="s">
        <v>4</v>
      </c>
    </row>
    <row r="4" spans="2:3" ht="12" thickBot="1">
      <c r="B4" s="45"/>
      <c r="C4" s="47"/>
    </row>
    <row r="5" spans="2:3" ht="20.25" customHeight="1">
      <c r="B5" s="17" t="s">
        <v>47</v>
      </c>
      <c r="C5" s="9">
        <v>494471.95</v>
      </c>
    </row>
    <row r="6" spans="2:3" ht="33" customHeight="1">
      <c r="B6" s="25" t="s">
        <v>5</v>
      </c>
      <c r="C6" s="26">
        <f>C7+C22+C40</f>
        <v>212713.22</v>
      </c>
    </row>
    <row r="7" spans="2:3" ht="33" customHeight="1">
      <c r="B7" s="23" t="s">
        <v>28</v>
      </c>
      <c r="C7" s="31">
        <f>C8+C9+C10+C11</f>
        <v>118413.22</v>
      </c>
    </row>
    <row r="8" spans="2:3" ht="15.75" customHeight="1">
      <c r="B8" s="27" t="s">
        <v>14</v>
      </c>
      <c r="C8" s="28">
        <v>2673.22</v>
      </c>
    </row>
    <row r="9" spans="2:3" ht="14.25" customHeight="1">
      <c r="B9" s="27" t="s">
        <v>0</v>
      </c>
      <c r="C9" s="28">
        <v>36040</v>
      </c>
    </row>
    <row r="10" spans="2:3" ht="14.25" customHeight="1">
      <c r="B10" s="27" t="s">
        <v>10</v>
      </c>
      <c r="C10" s="28">
        <v>18000</v>
      </c>
    </row>
    <row r="11" spans="2:3" ht="14.25" customHeight="1">
      <c r="B11" s="24" t="s">
        <v>45</v>
      </c>
      <c r="C11" s="29">
        <f>SUM(C12:C21)</f>
        <v>61700</v>
      </c>
    </row>
    <row r="12" spans="2:3" ht="14.25" customHeight="1">
      <c r="B12" s="27" t="s">
        <v>58</v>
      </c>
      <c r="C12" s="28">
        <v>10000</v>
      </c>
    </row>
    <row r="13" spans="2:3" ht="14.25" customHeight="1">
      <c r="B13" s="27" t="s">
        <v>1</v>
      </c>
      <c r="C13" s="28">
        <v>1300</v>
      </c>
    </row>
    <row r="14" spans="2:3" ht="14.25" customHeight="1">
      <c r="B14" s="27" t="s">
        <v>59</v>
      </c>
      <c r="C14" s="28">
        <v>10000</v>
      </c>
    </row>
    <row r="15" spans="2:3" ht="14.25" customHeight="1">
      <c r="B15" s="27" t="s">
        <v>27</v>
      </c>
      <c r="C15" s="30">
        <v>800</v>
      </c>
    </row>
    <row r="16" spans="2:3" ht="14.25" customHeight="1">
      <c r="B16" s="27" t="s">
        <v>21</v>
      </c>
      <c r="C16" s="30">
        <v>5000</v>
      </c>
    </row>
    <row r="17" spans="2:3" ht="14.25" customHeight="1">
      <c r="B17" s="27" t="s">
        <v>13</v>
      </c>
      <c r="C17" s="28">
        <v>2500</v>
      </c>
    </row>
    <row r="18" spans="2:3" ht="14.25" customHeight="1">
      <c r="B18" s="27" t="s">
        <v>60</v>
      </c>
      <c r="C18" s="28">
        <v>30000</v>
      </c>
    </row>
    <row r="19" spans="2:3" ht="14.25" customHeight="1">
      <c r="B19" s="27" t="s">
        <v>25</v>
      </c>
      <c r="C19" s="28">
        <v>1000</v>
      </c>
    </row>
    <row r="20" spans="2:3" ht="14.25" customHeight="1">
      <c r="B20" s="27" t="s">
        <v>43</v>
      </c>
      <c r="C20" s="28">
        <v>500</v>
      </c>
    </row>
    <row r="21" spans="2:3" ht="14.25" customHeight="1">
      <c r="B21" s="27" t="s">
        <v>61</v>
      </c>
      <c r="C21" s="28">
        <v>600</v>
      </c>
    </row>
    <row r="22" spans="2:3" ht="15" customHeight="1">
      <c r="B22" s="23" t="s">
        <v>57</v>
      </c>
      <c r="C22" s="31">
        <f>SUM(C23:C39)</f>
        <v>35300</v>
      </c>
    </row>
    <row r="23" spans="2:3" ht="15" customHeight="1">
      <c r="B23" s="27" t="s">
        <v>19</v>
      </c>
      <c r="C23" s="30">
        <v>500</v>
      </c>
    </row>
    <row r="24" spans="2:3" ht="15" customHeight="1">
      <c r="B24" s="27" t="s">
        <v>1</v>
      </c>
      <c r="C24" s="28">
        <v>8100</v>
      </c>
    </row>
    <row r="25" spans="2:3" ht="15" customHeight="1">
      <c r="B25" s="27" t="s">
        <v>37</v>
      </c>
      <c r="C25" s="28">
        <v>1000</v>
      </c>
    </row>
    <row r="26" spans="2:3" ht="15" customHeight="1">
      <c r="B26" s="27" t="s">
        <v>49</v>
      </c>
      <c r="C26" s="28">
        <v>1000</v>
      </c>
    </row>
    <row r="27" spans="2:3" ht="15" customHeight="1">
      <c r="B27" s="27" t="s">
        <v>29</v>
      </c>
      <c r="C27" s="30">
        <v>500</v>
      </c>
    </row>
    <row r="28" spans="2:3" ht="15" customHeight="1">
      <c r="B28" s="27" t="s">
        <v>50</v>
      </c>
      <c r="C28" s="30">
        <v>500</v>
      </c>
    </row>
    <row r="29" spans="2:3" ht="15" customHeight="1">
      <c r="B29" s="27" t="s">
        <v>39</v>
      </c>
      <c r="C29" s="30">
        <v>300</v>
      </c>
    </row>
    <row r="30" spans="2:3" ht="15" customHeight="1">
      <c r="B30" s="27" t="s">
        <v>51</v>
      </c>
      <c r="C30" s="28">
        <v>6200</v>
      </c>
    </row>
    <row r="31" spans="2:3" ht="15" customHeight="1">
      <c r="B31" s="27" t="s">
        <v>52</v>
      </c>
      <c r="C31" s="30">
        <v>800</v>
      </c>
    </row>
    <row r="32" spans="2:3" ht="15" customHeight="1">
      <c r="B32" s="27" t="s">
        <v>53</v>
      </c>
      <c r="C32" s="28">
        <v>6500</v>
      </c>
    </row>
    <row r="33" spans="2:3" ht="15" customHeight="1">
      <c r="B33" s="27" t="s">
        <v>54</v>
      </c>
      <c r="C33" s="30">
        <v>400</v>
      </c>
    </row>
    <row r="34" spans="2:3" ht="15" customHeight="1">
      <c r="B34" s="27" t="s">
        <v>13</v>
      </c>
      <c r="C34" s="28">
        <v>5000</v>
      </c>
    </row>
    <row r="35" spans="2:3" ht="15" customHeight="1">
      <c r="B35" s="27" t="s">
        <v>55</v>
      </c>
      <c r="C35" s="30">
        <v>400</v>
      </c>
    </row>
    <row r="36" spans="2:3" ht="15" customHeight="1">
      <c r="B36" s="27" t="s">
        <v>20</v>
      </c>
      <c r="C36" s="28">
        <v>2600</v>
      </c>
    </row>
    <row r="37" spans="2:3" ht="15" customHeight="1">
      <c r="B37" s="27" t="s">
        <v>56</v>
      </c>
      <c r="C37" s="30">
        <v>600</v>
      </c>
    </row>
    <row r="38" spans="2:3" ht="15" customHeight="1">
      <c r="B38" s="27" t="s">
        <v>31</v>
      </c>
      <c r="C38" s="30">
        <v>500</v>
      </c>
    </row>
    <row r="39" spans="2:3" ht="15" customHeight="1">
      <c r="B39" s="27" t="s">
        <v>40</v>
      </c>
      <c r="C39" s="30">
        <v>400</v>
      </c>
    </row>
    <row r="40" spans="2:3" ht="15" customHeight="1">
      <c r="B40" s="23" t="s">
        <v>18</v>
      </c>
      <c r="C40" s="31">
        <f>C41+C42</f>
        <v>59000</v>
      </c>
    </row>
    <row r="41" spans="2:3" ht="15" customHeight="1">
      <c r="B41" s="27" t="s">
        <v>13</v>
      </c>
      <c r="C41" s="32">
        <v>50500</v>
      </c>
    </row>
    <row r="42" spans="2:3" ht="15" customHeight="1">
      <c r="B42" s="27" t="s">
        <v>62</v>
      </c>
      <c r="C42" s="32">
        <v>8500</v>
      </c>
    </row>
    <row r="43" spans="2:3" s="14" customFormat="1" ht="30" customHeight="1">
      <c r="B43" s="33" t="s">
        <v>6</v>
      </c>
      <c r="C43" s="34">
        <f>C45+C46+C49+C53+C54+C56</f>
        <v>313239.82999999996</v>
      </c>
    </row>
    <row r="44" spans="1:3" ht="17.25" customHeight="1" outlineLevel="1">
      <c r="A44" s="1"/>
      <c r="B44" s="35" t="s">
        <v>7</v>
      </c>
      <c r="C44" s="36"/>
    </row>
    <row r="45" spans="1:3" ht="23.25" customHeight="1" outlineLevel="1">
      <c r="A45" s="1"/>
      <c r="B45" s="37" t="s">
        <v>44</v>
      </c>
      <c r="C45" s="31">
        <v>63465.6</v>
      </c>
    </row>
    <row r="46" spans="1:3" ht="16.5" customHeight="1" outlineLevel="2">
      <c r="A46" s="1"/>
      <c r="B46" s="37" t="s">
        <v>32</v>
      </c>
      <c r="C46" s="31">
        <f>C47+C48</f>
        <v>40375</v>
      </c>
    </row>
    <row r="47" spans="1:3" ht="15" customHeight="1" outlineLevel="2">
      <c r="A47" s="1"/>
      <c r="B47" s="38" t="s">
        <v>64</v>
      </c>
      <c r="C47" s="28">
        <v>600</v>
      </c>
    </row>
    <row r="48" spans="1:3" ht="14.25" customHeight="1" outlineLevel="2">
      <c r="A48" s="1"/>
      <c r="B48" s="38" t="s">
        <v>65</v>
      </c>
      <c r="C48" s="28">
        <v>39775</v>
      </c>
    </row>
    <row r="49" spans="1:3" ht="39.75" customHeight="1" outlineLevel="2">
      <c r="A49" s="1"/>
      <c r="B49" s="37" t="s">
        <v>12</v>
      </c>
      <c r="C49" s="39">
        <f>C50+C51+C52</f>
        <v>121307.2</v>
      </c>
    </row>
    <row r="50" spans="1:3" ht="17.25" customHeight="1" outlineLevel="2">
      <c r="A50" s="1"/>
      <c r="B50" s="38" t="s">
        <v>63</v>
      </c>
      <c r="C50" s="40">
        <v>50702.7</v>
      </c>
    </row>
    <row r="51" spans="1:3" ht="15.75" customHeight="1" outlineLevel="2">
      <c r="A51" s="1"/>
      <c r="B51" s="38" t="s">
        <v>35</v>
      </c>
      <c r="C51" s="40">
        <v>22326.78</v>
      </c>
    </row>
    <row r="52" spans="1:3" ht="18.75" customHeight="1" outlineLevel="2">
      <c r="A52" s="1"/>
      <c r="B52" s="38" t="s">
        <v>36</v>
      </c>
      <c r="C52" s="40">
        <v>48277.72</v>
      </c>
    </row>
    <row r="53" spans="1:3" ht="18.75" customHeight="1" outlineLevel="2">
      <c r="A53" s="1"/>
      <c r="B53" s="37" t="s">
        <v>66</v>
      </c>
      <c r="C53" s="39">
        <v>12737.93</v>
      </c>
    </row>
    <row r="54" spans="1:3" ht="18.75" customHeight="1" outlineLevel="2">
      <c r="A54" s="1"/>
      <c r="B54" s="37" t="s">
        <v>11</v>
      </c>
      <c r="C54" s="39">
        <f>C55</f>
        <v>2673.22</v>
      </c>
    </row>
    <row r="55" spans="1:3" ht="18.75" customHeight="1" outlineLevel="2">
      <c r="A55" s="1"/>
      <c r="B55" s="38" t="s">
        <v>35</v>
      </c>
      <c r="C55" s="40">
        <v>2673.22</v>
      </c>
    </row>
    <row r="56" spans="1:3" ht="27" customHeight="1" outlineLevel="2">
      <c r="A56" s="1"/>
      <c r="B56" s="37" t="s">
        <v>8</v>
      </c>
      <c r="C56" s="31">
        <v>72680.88</v>
      </c>
    </row>
    <row r="57" spans="1:3" ht="18" customHeight="1" outlineLevel="2">
      <c r="A57" s="1"/>
      <c r="B57" s="38" t="s">
        <v>9</v>
      </c>
      <c r="C57" s="28">
        <v>34617.6</v>
      </c>
    </row>
    <row r="58" spans="2:3" ht="12.75" thickBot="1">
      <c r="B58" s="7" t="s">
        <v>48</v>
      </c>
      <c r="C58" s="8">
        <f>C5+C6-C43</f>
        <v>393945.3400000001</v>
      </c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F17" sqref="F17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2" t="s">
        <v>22</v>
      </c>
      <c r="C1" s="43"/>
    </row>
    <row r="2" spans="2:3" ht="12" thickBot="1">
      <c r="B2" s="3"/>
      <c r="C2" s="4"/>
    </row>
    <row r="3" spans="2:3" ht="11.25">
      <c r="B3" s="44" t="s">
        <v>3</v>
      </c>
      <c r="C3" s="46" t="s">
        <v>4</v>
      </c>
    </row>
    <row r="4" spans="2:3" ht="11.25">
      <c r="B4" s="45"/>
      <c r="C4" s="47"/>
    </row>
    <row r="5" spans="2:3" ht="34.5" customHeight="1" thickBot="1">
      <c r="B5" s="21" t="s">
        <v>67</v>
      </c>
      <c r="C5" s="8">
        <v>393945.3400000001</v>
      </c>
    </row>
    <row r="6" spans="2:3" ht="36.75" customHeight="1">
      <c r="B6" s="18" t="s">
        <v>5</v>
      </c>
      <c r="C6" s="20">
        <f>C7+C8+C24+C48</f>
        <v>296459.95</v>
      </c>
    </row>
    <row r="7" spans="2:3" ht="20.25" customHeight="1">
      <c r="B7" s="2" t="s">
        <v>23</v>
      </c>
      <c r="C7" s="10">
        <v>118187.22</v>
      </c>
    </row>
    <row r="8" spans="2:3" ht="32.25" customHeight="1">
      <c r="B8" s="13" t="s">
        <v>28</v>
      </c>
      <c r="C8" s="11">
        <f>SUM(C9:C23)</f>
        <v>115847.73</v>
      </c>
    </row>
    <row r="9" spans="2:3" ht="17.25" customHeight="1">
      <c r="B9" s="2" t="s">
        <v>2</v>
      </c>
      <c r="C9" s="10">
        <v>10900</v>
      </c>
    </row>
    <row r="10" spans="2:3" ht="15" customHeight="1">
      <c r="B10" s="2" t="s">
        <v>14</v>
      </c>
      <c r="C10" s="10">
        <v>7657.73</v>
      </c>
    </row>
    <row r="11" spans="2:3" ht="15.75" customHeight="1">
      <c r="B11" s="2" t="s">
        <v>0</v>
      </c>
      <c r="C11" s="10">
        <v>27640</v>
      </c>
    </row>
    <row r="12" spans="2:3" ht="15.75" customHeight="1">
      <c r="B12" s="2" t="s">
        <v>68</v>
      </c>
      <c r="C12" s="19">
        <v>23500</v>
      </c>
    </row>
    <row r="13" spans="2:3" ht="15.75" customHeight="1">
      <c r="B13" s="2" t="s">
        <v>69</v>
      </c>
      <c r="C13" s="19">
        <v>7000</v>
      </c>
    </row>
    <row r="14" spans="2:3" ht="15.75" customHeight="1">
      <c r="B14" s="2" t="s">
        <v>16</v>
      </c>
      <c r="C14" s="19">
        <v>7500</v>
      </c>
    </row>
    <row r="15" spans="2:3" ht="14.25" customHeight="1">
      <c r="B15" s="2" t="s">
        <v>42</v>
      </c>
      <c r="C15" s="19">
        <v>1000</v>
      </c>
    </row>
    <row r="16" spans="2:3" ht="15.75" customHeight="1">
      <c r="B16" s="2" t="s">
        <v>13</v>
      </c>
      <c r="C16" s="19">
        <v>10000</v>
      </c>
    </row>
    <row r="17" spans="2:3" ht="15.75" customHeight="1">
      <c r="B17" s="2" t="s">
        <v>70</v>
      </c>
      <c r="C17" s="41">
        <v>150</v>
      </c>
    </row>
    <row r="18" spans="2:3" ht="15.75" customHeight="1">
      <c r="B18" s="2" t="s">
        <v>71</v>
      </c>
      <c r="C18" s="41">
        <v>500</v>
      </c>
    </row>
    <row r="19" spans="2:3" ht="15.75" customHeight="1">
      <c r="B19" s="2" t="s">
        <v>17</v>
      </c>
      <c r="C19" s="19">
        <v>2000</v>
      </c>
    </row>
    <row r="20" spans="2:3" ht="15.75" customHeight="1">
      <c r="B20" s="2" t="s">
        <v>69</v>
      </c>
      <c r="C20" s="19">
        <v>5000</v>
      </c>
    </row>
    <row r="21" spans="2:3" ht="15.75" customHeight="1">
      <c r="B21" s="2" t="s">
        <v>24</v>
      </c>
      <c r="C21" s="19">
        <v>4000</v>
      </c>
    </row>
    <row r="22" spans="2:3" ht="15.75" customHeight="1">
      <c r="B22" s="2" t="s">
        <v>20</v>
      </c>
      <c r="C22" s="19">
        <v>4000</v>
      </c>
    </row>
    <row r="23" spans="2:3" ht="15.75" customHeight="1">
      <c r="B23" s="2" t="s">
        <v>26</v>
      </c>
      <c r="C23" s="10">
        <v>5000</v>
      </c>
    </row>
    <row r="24" spans="2:3" ht="28.5" customHeight="1">
      <c r="B24" s="13" t="s">
        <v>15</v>
      </c>
      <c r="C24" s="11">
        <f>SUM(C25:C47)</f>
        <v>44425</v>
      </c>
    </row>
    <row r="25" spans="2:3" ht="15" customHeight="1">
      <c r="B25" s="2" t="s">
        <v>68</v>
      </c>
      <c r="C25" s="19">
        <v>4000</v>
      </c>
    </row>
    <row r="26" spans="2:3" ht="15" customHeight="1">
      <c r="B26" s="2" t="s">
        <v>26</v>
      </c>
      <c r="C26" s="19">
        <v>2000</v>
      </c>
    </row>
    <row r="27" spans="2:3" ht="18" customHeight="1">
      <c r="B27" s="2" t="s">
        <v>41</v>
      </c>
      <c r="C27" s="41">
        <v>500</v>
      </c>
    </row>
    <row r="28" spans="2:3" ht="14.25" customHeight="1">
      <c r="B28" s="2" t="s">
        <v>72</v>
      </c>
      <c r="C28" s="41">
        <v>220</v>
      </c>
    </row>
    <row r="29" spans="2:3" ht="14.25" customHeight="1">
      <c r="B29" s="2" t="s">
        <v>49</v>
      </c>
      <c r="C29" s="41">
        <v>500</v>
      </c>
    </row>
    <row r="30" spans="2:3" ht="14.25" customHeight="1">
      <c r="B30" s="2" t="s">
        <v>38</v>
      </c>
      <c r="C30" s="19">
        <v>1500</v>
      </c>
    </row>
    <row r="31" spans="2:3" s="14" customFormat="1" ht="17.25" customHeight="1">
      <c r="B31" s="2" t="s">
        <v>73</v>
      </c>
      <c r="C31" s="41">
        <v>500</v>
      </c>
    </row>
    <row r="32" spans="1:3" ht="17.25" customHeight="1" outlineLevel="1">
      <c r="A32" s="1"/>
      <c r="B32" s="2" t="s">
        <v>30</v>
      </c>
      <c r="C32" s="19">
        <v>2000</v>
      </c>
    </row>
    <row r="33" spans="1:3" ht="23.25" customHeight="1" outlineLevel="1">
      <c r="A33" s="1"/>
      <c r="B33" s="2" t="s">
        <v>74</v>
      </c>
      <c r="C33" s="41">
        <v>700</v>
      </c>
    </row>
    <row r="34" spans="1:3" ht="15.75" customHeight="1" outlineLevel="2">
      <c r="A34" s="1"/>
      <c r="B34" s="2" t="s">
        <v>39</v>
      </c>
      <c r="C34" s="41">
        <v>300</v>
      </c>
    </row>
    <row r="35" spans="1:3" ht="24" customHeight="1" outlineLevel="2">
      <c r="A35" s="1"/>
      <c r="B35" s="2" t="s">
        <v>75</v>
      </c>
      <c r="C35" s="41">
        <v>500</v>
      </c>
    </row>
    <row r="36" spans="1:3" ht="20.25" customHeight="1" outlineLevel="2">
      <c r="A36" s="1"/>
      <c r="B36" s="2" t="s">
        <v>76</v>
      </c>
      <c r="C36" s="19">
        <v>1000</v>
      </c>
    </row>
    <row r="37" spans="1:3" ht="20.25" customHeight="1" outlineLevel="2">
      <c r="A37" s="1"/>
      <c r="B37" s="2" t="s">
        <v>77</v>
      </c>
      <c r="C37" s="41">
        <v>500</v>
      </c>
    </row>
    <row r="38" spans="1:3" ht="23.25" customHeight="1" hidden="1" outlineLevel="2">
      <c r="A38" s="1"/>
      <c r="B38" s="2" t="s">
        <v>78</v>
      </c>
      <c r="C38" s="41">
        <v>300</v>
      </c>
    </row>
    <row r="39" spans="1:3" ht="12" customHeight="1" hidden="1" outlineLevel="2">
      <c r="A39" s="1"/>
      <c r="B39" s="2" t="s">
        <v>55</v>
      </c>
      <c r="C39" s="19">
        <v>1000</v>
      </c>
    </row>
    <row r="40" spans="1:3" ht="23.25" customHeight="1" hidden="1" outlineLevel="2">
      <c r="A40" s="1"/>
      <c r="B40" s="2" t="s">
        <v>20</v>
      </c>
      <c r="C40" s="41">
        <v>600</v>
      </c>
    </row>
    <row r="41" spans="1:3" ht="23.25" customHeight="1" hidden="1" outlineLevel="2">
      <c r="A41" s="1"/>
      <c r="B41" s="2" t="s">
        <v>79</v>
      </c>
      <c r="C41" s="41">
        <v>250</v>
      </c>
    </row>
    <row r="42" spans="1:3" ht="23.25" customHeight="1" hidden="1" outlineLevel="2">
      <c r="A42" s="1"/>
      <c r="B42" s="2" t="s">
        <v>80</v>
      </c>
      <c r="C42" s="41">
        <v>255</v>
      </c>
    </row>
    <row r="43" spans="1:3" ht="23.25" customHeight="1" hidden="1" outlineLevel="2">
      <c r="A43" s="1"/>
      <c r="B43" s="2" t="s">
        <v>81</v>
      </c>
      <c r="C43" s="19">
        <v>5000</v>
      </c>
    </row>
    <row r="44" spans="1:3" ht="23.25" customHeight="1" hidden="1" outlineLevel="2">
      <c r="A44" s="1"/>
      <c r="B44" s="2" t="s">
        <v>31</v>
      </c>
      <c r="C44" s="41">
        <v>300</v>
      </c>
    </row>
    <row r="45" spans="1:3" ht="12" customHeight="1" hidden="1" outlineLevel="2">
      <c r="A45" s="1"/>
      <c r="B45" s="2" t="s">
        <v>82</v>
      </c>
      <c r="C45" s="41">
        <v>500</v>
      </c>
    </row>
    <row r="46" spans="1:3" ht="23.25" customHeight="1" hidden="1" outlineLevel="2">
      <c r="A46" s="1"/>
      <c r="B46" s="2" t="s">
        <v>83</v>
      </c>
      <c r="C46" s="19">
        <v>2000</v>
      </c>
    </row>
    <row r="47" spans="1:3" ht="23.25" customHeight="1" outlineLevel="2">
      <c r="A47" s="1"/>
      <c r="B47" s="2" t="s">
        <v>84</v>
      </c>
      <c r="C47" s="19">
        <v>20000</v>
      </c>
    </row>
    <row r="48" spans="1:3" ht="16.5" customHeight="1" outlineLevel="2">
      <c r="A48" s="1"/>
      <c r="B48" s="13" t="s">
        <v>18</v>
      </c>
      <c r="C48" s="11">
        <f>C49+C50</f>
        <v>18000</v>
      </c>
    </row>
    <row r="49" spans="1:3" ht="13.5" customHeight="1" outlineLevel="2">
      <c r="A49" s="1"/>
      <c r="B49" s="2" t="s">
        <v>13</v>
      </c>
      <c r="C49" s="19">
        <v>10000</v>
      </c>
    </row>
    <row r="50" spans="1:3" ht="15" customHeight="1" outlineLevel="2">
      <c r="A50" s="1"/>
      <c r="B50" s="2" t="s">
        <v>62</v>
      </c>
      <c r="C50" s="19">
        <v>8000</v>
      </c>
    </row>
    <row r="51" spans="1:3" ht="39.75" customHeight="1" outlineLevel="2">
      <c r="A51" s="1"/>
      <c r="B51" s="15" t="s">
        <v>6</v>
      </c>
      <c r="C51" s="16">
        <f>C52+C53+C56+C57+C59</f>
        <v>240821.17</v>
      </c>
    </row>
    <row r="52" spans="1:3" ht="27" customHeight="1" outlineLevel="2">
      <c r="A52" s="1"/>
      <c r="B52" s="37" t="s">
        <v>44</v>
      </c>
      <c r="C52" s="11">
        <v>63465.6</v>
      </c>
    </row>
    <row r="53" spans="1:3" ht="16.5" customHeight="1" outlineLevel="2">
      <c r="A53" s="1"/>
      <c r="B53" s="5" t="s">
        <v>32</v>
      </c>
      <c r="C53" s="11">
        <f>C54+C55</f>
        <v>23541</v>
      </c>
    </row>
    <row r="54" spans="1:3" ht="15" customHeight="1" outlineLevel="2">
      <c r="A54" s="1"/>
      <c r="B54" s="6" t="s">
        <v>86</v>
      </c>
      <c r="C54" s="10">
        <v>9499</v>
      </c>
    </row>
    <row r="55" spans="1:3" ht="15" customHeight="1" outlineLevel="2">
      <c r="A55" s="1"/>
      <c r="B55" s="6" t="s">
        <v>87</v>
      </c>
      <c r="C55" s="10">
        <v>14042</v>
      </c>
    </row>
    <row r="56" spans="2:3" ht="24">
      <c r="B56" s="5" t="s">
        <v>88</v>
      </c>
      <c r="C56" s="11">
        <v>6392.36</v>
      </c>
    </row>
    <row r="57" spans="2:3" ht="48">
      <c r="B57" s="5" t="s">
        <v>34</v>
      </c>
      <c r="C57" s="12">
        <v>103401.21</v>
      </c>
    </row>
    <row r="58" spans="2:3" ht="12">
      <c r="B58" s="6" t="s">
        <v>33</v>
      </c>
      <c r="C58" s="10">
        <v>56100</v>
      </c>
    </row>
    <row r="59" spans="2:3" ht="24">
      <c r="B59" s="5" t="s">
        <v>8</v>
      </c>
      <c r="C59" s="12">
        <v>44021</v>
      </c>
    </row>
    <row r="60" spans="2:3" ht="12">
      <c r="B60" s="6" t="s">
        <v>9</v>
      </c>
      <c r="C60" s="28">
        <v>34617.6</v>
      </c>
    </row>
    <row r="61" spans="2:3" ht="26.25" thickBot="1">
      <c r="B61" s="21" t="s">
        <v>85</v>
      </c>
      <c r="C61" s="22">
        <f>C5+C6-C51</f>
        <v>449584.12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Инна Викторовна</dc:creator>
  <cp:keywords/>
  <dc:description/>
  <cp:lastModifiedBy>Кочегарова Инна Викторовна</cp:lastModifiedBy>
  <cp:lastPrinted>2018-07-11T06:24:25Z</cp:lastPrinted>
  <dcterms:created xsi:type="dcterms:W3CDTF">2018-04-11T13:49:03Z</dcterms:created>
  <dcterms:modified xsi:type="dcterms:W3CDTF">2021-07-27T13:02:28Z</dcterms:modified>
  <cp:category/>
  <cp:version/>
  <cp:contentType/>
  <cp:contentStatus/>
  <cp:revision>1</cp:revision>
</cp:coreProperties>
</file>